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890" windowHeight="8385" activeTab="0"/>
  </bookViews>
  <sheets>
    <sheet name="養成講座実施計画書" sheetId="1" r:id="rId1"/>
    <sheet name="養成講座実施計画書 (トラブルあり)" sheetId="2" r:id="rId2"/>
  </sheets>
  <definedNames>
    <definedName name="_xlnm.Print_Area" localSheetId="0">'養成講座実施計画書'!$B$1:$I$37</definedName>
    <definedName name="_xlnm.Print_Area" localSheetId="1">'養成講座実施計画書 (トラブルあり)'!$B$1:$K$39</definedName>
  </definedNames>
  <calcPr fullCalcOnLoad="1"/>
</workbook>
</file>

<file path=xl/sharedStrings.xml><?xml version="1.0" encoding="utf-8"?>
<sst xmlns="http://schemas.openxmlformats.org/spreadsheetml/2006/main" count="95" uniqueCount="49">
  <si>
    <t>認定NPO法人日本ヨガ連盟　人材育成事業部</t>
  </si>
  <si>
    <t>2021/8/20版</t>
  </si>
  <si>
    <t>ヨガインストラクター養成講座　実施計画書</t>
  </si>
  <si>
    <t>エリア名</t>
  </si>
  <si>
    <t>提出日</t>
  </si>
  <si>
    <t>計画責任者名</t>
  </si>
  <si>
    <t>年       月      日</t>
  </si>
  <si>
    <t>回数</t>
  </si>
  <si>
    <t>月日</t>
  </si>
  <si>
    <t>曜日</t>
  </si>
  <si>
    <t>担当講師</t>
  </si>
  <si>
    <t>アシスタント</t>
  </si>
  <si>
    <t>会場使用料</t>
  </si>
  <si>
    <t>講師交通費</t>
  </si>
  <si>
    <t>アシスタント
交通費</t>
  </si>
  <si>
    <t>試験</t>
  </si>
  <si>
    <t>合計</t>
  </si>
  <si>
    <t>会場名・住所</t>
  </si>
  <si>
    <t>□　オンライン開催　　□会場開催</t>
  </si>
  <si>
    <t>□会場開催からオンライン開催への変更許容</t>
  </si>
  <si>
    <t>試験会場名・住所</t>
  </si>
  <si>
    <t>募集定員数</t>
  </si>
  <si>
    <t>テキスト送付</t>
  </si>
  <si>
    <t>　□受講生へ直送　　　</t>
  </si>
  <si>
    <t>　□まとめて送付</t>
  </si>
  <si>
    <t>まとめ送付先・名称・住所：</t>
  </si>
  <si>
    <t>その他</t>
  </si>
  <si>
    <t>※カリキュラムや経費など変更がある場合はご記入下さい。</t>
  </si>
  <si>
    <t>時間</t>
  </si>
  <si>
    <t>講師単価</t>
  </si>
  <si>
    <t>事務局使用欄</t>
  </si>
  <si>
    <t>収入算出</t>
  </si>
  <si>
    <t>税込み</t>
  </si>
  <si>
    <t>消費税</t>
  </si>
  <si>
    <t>経費概算</t>
  </si>
  <si>
    <t>講師手当(1日)</t>
  </si>
  <si>
    <t>講座単価</t>
  </si>
  <si>
    <t>講座日数</t>
  </si>
  <si>
    <t>受講人数</t>
  </si>
  <si>
    <t>講師手当(1講座)</t>
  </si>
  <si>
    <t>会場費+講師・ｱｼ交通費</t>
  </si>
  <si>
    <t>人材育成純収益</t>
  </si>
  <si>
    <t>収益率</t>
  </si>
  <si>
    <t>実施判定</t>
  </si>
  <si>
    <t>トラブル対応者</t>
  </si>
  <si>
    <t>トラブル対応時間</t>
  </si>
  <si>
    <t>トラブル</t>
  </si>
  <si>
    <t>1H/￥1020</t>
  </si>
  <si>
    <t>初期経費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</si>
</sst>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_-&quot;¥&quot;* #,##0_-\ ;\-&quot;¥&quot;* #,##0_-\ ;_-&quot;¥&quot;* &quot;-&quot;??_-\ ;_-@_-"/>
  </numFmts>
  <fonts count="55">
    <font>
      <sz val="11"/>
      <name val="ＭＳ Ｐゴシック"/>
      <family val="3"/>
    </font>
    <font>
      <sz val="11"/>
      <color indexed="8"/>
      <name val="游ゴシック"/>
      <family val="3"/>
    </font>
    <font>
      <sz val="12"/>
      <name val="ＭＳ Ｐゴシック"/>
      <family val="3"/>
    </font>
    <font>
      <sz val="8"/>
      <color indexed="23"/>
      <name val="メイリオ"/>
      <family val="3"/>
    </font>
    <font>
      <sz val="11"/>
      <color indexed="23"/>
      <name val="メイリオ"/>
      <family val="3"/>
    </font>
    <font>
      <sz val="10"/>
      <color indexed="23"/>
      <name val="メイリオ"/>
      <family val="3"/>
    </font>
    <font>
      <sz val="10"/>
      <name val="ＭＳ Ｐゴシック"/>
      <family val="3"/>
    </font>
    <font>
      <sz val="12"/>
      <color indexed="9"/>
      <name val="ＭＳ Ｐゴシック"/>
      <family val="3"/>
    </font>
    <font>
      <b/>
      <sz val="12"/>
      <name val="ＭＳ Ｐゴシック"/>
      <family val="3"/>
    </font>
    <font>
      <sz val="9"/>
      <color indexed="9"/>
      <name val="ＭＳ Ｐゴシック"/>
      <family val="3"/>
    </font>
    <font>
      <sz val="9"/>
      <name val="ＭＳ Ｐ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1"/>
      <color indexed="54"/>
      <name val="游ゴシック"/>
      <family val="3"/>
    </font>
    <font>
      <i/>
      <sz val="11"/>
      <color indexed="23"/>
      <name val="游ゴシック"/>
      <family val="3"/>
    </font>
    <font>
      <u val="single"/>
      <sz val="11"/>
      <color indexed="20"/>
      <name val="游ゴシック"/>
      <family val="3"/>
    </font>
    <font>
      <sz val="11"/>
      <color indexed="9"/>
      <name val="游ゴシック"/>
      <family val="3"/>
    </font>
    <font>
      <sz val="11"/>
      <color indexed="62"/>
      <name val="游ゴシック"/>
      <family val="3"/>
    </font>
    <font>
      <b/>
      <sz val="11"/>
      <color indexed="9"/>
      <name val="游ゴシック"/>
      <family val="3"/>
    </font>
    <font>
      <sz val="18"/>
      <color indexed="54"/>
      <name val="游ゴシック Light"/>
      <family val="3"/>
    </font>
    <font>
      <u val="single"/>
      <sz val="11"/>
      <color indexed="12"/>
      <name val="游ゴシック"/>
      <family val="3"/>
    </font>
    <font>
      <b/>
      <sz val="11"/>
      <color indexed="52"/>
      <name val="游ゴシック"/>
      <family val="3"/>
    </font>
    <font>
      <b/>
      <sz val="11"/>
      <color indexed="63"/>
      <name val="游ゴシック"/>
      <family val="3"/>
    </font>
    <font>
      <sz val="11"/>
      <color indexed="17"/>
      <name val="游ゴシック"/>
      <family val="3"/>
    </font>
    <font>
      <b/>
      <sz val="11"/>
      <color indexed="8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22"/>
      <name val="ＭＳ Ｐゴシック"/>
      <family val="3"/>
    </font>
    <font>
      <sz val="12"/>
      <color indexed="22"/>
      <name val="メイリオ"/>
      <family val="3"/>
    </font>
    <font>
      <b/>
      <sz val="14"/>
      <color indexed="23"/>
      <name val="メイリオ"/>
      <family val="3"/>
    </font>
    <font>
      <sz val="11"/>
      <color indexed="9"/>
      <name val="ＭＳ Ｐゴシック"/>
      <family val="3"/>
    </font>
    <font>
      <sz val="6"/>
      <color indexed="23"/>
      <name val="ＭＳ Ｐゴシック"/>
      <family val="3"/>
    </font>
    <font>
      <sz val="8"/>
      <color indexed="55"/>
      <name val="ＭＳ Ｐゴシック"/>
      <family val="3"/>
    </font>
    <font>
      <sz val="10"/>
      <color indexed="22"/>
      <name val="メイリオ"/>
      <family val="3"/>
    </font>
    <font>
      <sz val="9"/>
      <color indexed="22"/>
      <name val="メイリオ"/>
      <family val="3"/>
    </font>
    <font>
      <sz val="11"/>
      <color indexed="10"/>
      <name val="ＭＳ Ｐゴシック"/>
      <family val="3"/>
    </font>
    <font>
      <sz val="10"/>
      <color indexed="22"/>
      <name val="ＭＳ Ｐゴシック"/>
      <family val="3"/>
    </font>
    <font>
      <sz val="10"/>
      <color indexed="55"/>
      <name val="ＭＳ Ｐ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indexed="8"/>
      <name val="Calibri"/>
      <family val="3"/>
    </font>
    <font>
      <sz val="11"/>
      <color theme="2" tint="-0.09996999800205231"/>
      <name val="ＭＳ Ｐゴシック"/>
      <family val="3"/>
    </font>
    <font>
      <sz val="12"/>
      <color theme="2" tint="-0.09996999800205231"/>
      <name val="メイリオ"/>
      <family val="3"/>
    </font>
    <font>
      <sz val="6"/>
      <color theme="0" tint="-0.4999699890613556"/>
      <name val="ＭＳ Ｐゴシック"/>
      <family val="3"/>
    </font>
    <font>
      <sz val="8"/>
      <color theme="0" tint="-0.3499799966812134"/>
      <name val="ＭＳ Ｐゴシック"/>
      <family val="3"/>
    </font>
    <font>
      <sz val="10"/>
      <color theme="2" tint="-0.09996999800205231"/>
      <name val="メイリオ"/>
      <family val="3"/>
    </font>
    <font>
      <sz val="9"/>
      <color theme="2" tint="-0.09996999800205231"/>
      <name val="メイリオ"/>
      <family val="3"/>
    </font>
    <font>
      <sz val="11"/>
      <color rgb="FFFF0000"/>
      <name val="ＭＳ Ｐゴシック"/>
      <family val="3"/>
    </font>
    <font>
      <sz val="10"/>
      <color theme="2" tint="-0.09996999800205231"/>
      <name val="ＭＳ Ｐゴシック"/>
      <family val="3"/>
    </font>
    <font>
      <sz val="10"/>
      <color theme="0" tint="-0.24997000396251678"/>
      <name val="ＭＳ Ｐゴシック"/>
      <family val="3"/>
    </font>
    <font>
      <b/>
      <sz val="14"/>
      <color theme="1" tint="0.49998000264167786"/>
      <name val="メイリオ"/>
      <family val="3"/>
    </font>
    <font>
      <sz val="12"/>
      <color theme="0"/>
      <name val="ＭＳ Ｐゴシック"/>
      <family val="3"/>
    </font>
    <font>
      <sz val="11"/>
      <color theme="0"/>
      <name val="ＭＳ Ｐゴシック"/>
      <family val="3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/>
      <top style="thin"/>
      <bottom>
        <color indexed="63"/>
      </bottom>
    </border>
    <border>
      <left style="thin"/>
      <right/>
      <top style="thin">
        <color rgb="FFBFBFBF"/>
      </top>
      <bottom style="thin"/>
    </border>
    <border>
      <left/>
      <right/>
      <top style="thin">
        <color rgb="FFBFBFBF"/>
      </top>
      <bottom style="thin"/>
    </border>
    <border>
      <left/>
      <right style="thin"/>
      <top style="thin"/>
      <bottom/>
    </border>
    <border>
      <left/>
      <right style="thin"/>
      <top style="thin">
        <color rgb="FFBFBFBF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15" borderId="1" applyNumberFormat="0" applyAlignment="0" applyProtection="0"/>
    <xf numFmtId="0" fontId="28" fillId="10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3" fillId="0" borderId="3" applyNumberFormat="0" applyFill="0" applyAlignment="0" applyProtection="0"/>
    <xf numFmtId="0" fontId="27" fillId="17" borderId="0" applyNumberFormat="0" applyBorder="0" applyAlignment="0" applyProtection="0"/>
    <xf numFmtId="0" fontId="23" fillId="9" borderId="4" applyNumberFormat="0" applyAlignment="0" applyProtection="0"/>
    <xf numFmtId="0" fontId="14" fillId="0" borderId="0" applyNumberFormat="0" applyFill="0" applyBorder="0" applyAlignment="0" applyProtection="0"/>
    <xf numFmtId="176" fontId="42" fillId="0" borderId="0" applyFont="0" applyFill="0" applyBorder="0" applyAlignment="0" applyProtection="0"/>
    <xf numFmtId="176" fontId="42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4" fillId="9" borderId="9" applyNumberFormat="0" applyAlignment="0" applyProtection="0"/>
    <xf numFmtId="0" fontId="16" fillId="0" borderId="0" applyNumberForma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0" fontId="19" fillId="3" borderId="4" applyNumberFormat="0" applyAlignment="0" applyProtection="0"/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25" fillId="7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0" fillId="0" borderId="0" xfId="61" applyNumberFormat="1" applyFont="1" applyFill="1" applyBorder="1" applyAlignment="1">
      <alignment vertical="center"/>
      <protection/>
    </xf>
    <xf numFmtId="0" fontId="2" fillId="0" borderId="0" xfId="61" applyFont="1">
      <alignment vertical="center"/>
      <protection/>
    </xf>
    <xf numFmtId="0" fontId="2" fillId="0" borderId="0" xfId="61" applyNumberFormat="1" applyFont="1" applyAlignment="1">
      <alignment horizontal="center" vertical="center"/>
      <protection/>
    </xf>
    <xf numFmtId="0" fontId="2" fillId="0" borderId="0" xfId="61" applyFont="1" applyAlignment="1">
      <alignment horizontal="center" vertical="center"/>
      <protection/>
    </xf>
    <xf numFmtId="0" fontId="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61" applyFont="1">
      <alignment vertical="center"/>
      <protection/>
    </xf>
    <xf numFmtId="0" fontId="0" fillId="0" borderId="0" xfId="61" applyNumberFormat="1" applyFill="1">
      <alignment vertical="center"/>
      <protection/>
    </xf>
    <xf numFmtId="0" fontId="3" fillId="0" borderId="0" xfId="61" applyNumberFormat="1" applyFont="1" applyFill="1" applyBorder="1" applyAlignment="1">
      <alignment horizontal="left" vertical="center"/>
      <protection/>
    </xf>
    <xf numFmtId="0" fontId="4" fillId="0" borderId="0" xfId="61" applyNumberFormat="1" applyFont="1" applyFill="1" applyBorder="1" applyAlignment="1">
      <alignment vertical="center"/>
      <protection/>
    </xf>
    <xf numFmtId="0" fontId="5" fillId="0" borderId="0" xfId="61" applyNumberFormat="1" applyFont="1" applyFill="1" applyBorder="1" applyAlignment="1">
      <alignment horizontal="center" vertical="center" wrapText="1"/>
      <protection/>
    </xf>
    <xf numFmtId="0" fontId="5" fillId="0" borderId="0" xfId="61" applyNumberFormat="1" applyFont="1" applyFill="1" applyBorder="1" applyAlignment="1">
      <alignment horizontal="right" vertical="center"/>
      <protection/>
    </xf>
    <xf numFmtId="0" fontId="6" fillId="0" borderId="0" xfId="61" applyNumberFormat="1" applyFont="1" applyFill="1" applyBorder="1" applyAlignment="1">
      <alignment horizontal="center" vertical="center" wrapText="1"/>
      <protection/>
    </xf>
    <xf numFmtId="0" fontId="6" fillId="0" borderId="0" xfId="61" applyNumberFormat="1" applyFont="1" applyFill="1" applyBorder="1" applyAlignment="1">
      <alignment horizontal="right" vertical="center"/>
      <protection/>
    </xf>
    <xf numFmtId="0" fontId="2" fillId="0" borderId="10" xfId="0" applyFont="1" applyBorder="1" applyAlignment="1">
      <alignment horizontal="center" vertical="center"/>
    </xf>
    <xf numFmtId="0" fontId="2" fillId="0" borderId="11" xfId="61" applyFont="1" applyBorder="1">
      <alignment vertical="center"/>
      <protection/>
    </xf>
    <xf numFmtId="0" fontId="2" fillId="0" borderId="10" xfId="61" applyFont="1" applyBorder="1">
      <alignment vertical="center"/>
      <protection/>
    </xf>
    <xf numFmtId="0" fontId="8" fillId="0" borderId="0" xfId="61" applyFont="1" applyBorder="1" applyAlignment="1">
      <alignment vertical="center"/>
      <protection/>
    </xf>
    <xf numFmtId="0" fontId="8" fillId="0" borderId="0" xfId="61" applyNumberFormat="1" applyFont="1" applyFill="1" applyBorder="1" applyAlignment="1">
      <alignment vertical="center"/>
      <protection/>
    </xf>
    <xf numFmtId="0" fontId="8" fillId="0" borderId="12" xfId="61" applyFont="1" applyBorder="1" applyAlignment="1">
      <alignment vertical="center"/>
      <protection/>
    </xf>
    <xf numFmtId="0" fontId="8" fillId="0" borderId="12" xfId="61" applyNumberFormat="1" applyFont="1" applyFill="1" applyBorder="1" applyAlignment="1">
      <alignment vertical="center"/>
      <protection/>
    </xf>
    <xf numFmtId="0" fontId="7" fillId="18" borderId="13" xfId="61" applyNumberFormat="1" applyFont="1" applyFill="1" applyBorder="1" applyAlignment="1">
      <alignment horizontal="center" vertical="center" shrinkToFit="1"/>
      <protection/>
    </xf>
    <xf numFmtId="0" fontId="7" fillId="18" borderId="13" xfId="61" applyNumberFormat="1" applyFont="1" applyFill="1" applyBorder="1" applyAlignment="1">
      <alignment horizontal="center" vertical="center"/>
      <protection/>
    </xf>
    <xf numFmtId="0" fontId="7" fillId="18" borderId="13" xfId="61" applyFont="1" applyFill="1" applyBorder="1" applyAlignment="1">
      <alignment horizontal="center" vertical="center"/>
      <protection/>
    </xf>
    <xf numFmtId="56" fontId="2" fillId="0" borderId="13" xfId="61" applyNumberFormat="1" applyFont="1" applyBorder="1" applyAlignment="1">
      <alignment horizontal="center" vertical="center"/>
      <protection/>
    </xf>
    <xf numFmtId="0" fontId="2" fillId="0" borderId="13" xfId="61" applyFont="1" applyBorder="1" applyAlignment="1">
      <alignment horizontal="center" vertical="center"/>
      <protection/>
    </xf>
    <xf numFmtId="0" fontId="2" fillId="0" borderId="13" xfId="61" applyNumberFormat="1" applyFont="1" applyFill="1" applyBorder="1" applyAlignment="1">
      <alignment horizontal="right" vertical="center" wrapText="1"/>
      <protection/>
    </xf>
    <xf numFmtId="56" fontId="45" fillId="18" borderId="13" xfId="61" applyNumberFormat="1" applyFont="1" applyFill="1" applyBorder="1" applyAlignment="1">
      <alignment horizontal="left" vertical="top"/>
      <protection/>
    </xf>
    <xf numFmtId="56" fontId="2" fillId="18" borderId="13" xfId="61" applyNumberFormat="1" applyFont="1" applyFill="1" applyBorder="1" applyAlignment="1">
      <alignment horizontal="center" vertical="center"/>
      <protection/>
    </xf>
    <xf numFmtId="0" fontId="8" fillId="0" borderId="0" xfId="61" applyFont="1" applyBorder="1">
      <alignment vertical="center"/>
      <protection/>
    </xf>
    <xf numFmtId="0" fontId="2" fillId="0" borderId="13" xfId="61" applyNumberFormat="1" applyFont="1" applyFill="1" applyBorder="1">
      <alignment vertical="center"/>
      <protection/>
    </xf>
    <xf numFmtId="0" fontId="9" fillId="0" borderId="0" xfId="61" applyFont="1" applyFill="1" applyAlignment="1">
      <alignment horizontal="center" vertical="center"/>
      <protection/>
    </xf>
    <xf numFmtId="0" fontId="2" fillId="0" borderId="0" xfId="61" applyNumberFormat="1" applyFont="1" applyFill="1">
      <alignment vertical="center"/>
      <protection/>
    </xf>
    <xf numFmtId="0" fontId="10" fillId="0" borderId="10" xfId="0" applyFont="1" applyBorder="1" applyAlignment="1">
      <alignment vertical="top"/>
    </xf>
    <xf numFmtId="0" fontId="2" fillId="0" borderId="14" xfId="61" applyFont="1" applyBorder="1">
      <alignment vertical="center"/>
      <protection/>
    </xf>
    <xf numFmtId="0" fontId="10" fillId="0" borderId="14" xfId="0" applyFont="1" applyBorder="1" applyAlignment="1">
      <alignment vertical="top"/>
    </xf>
    <xf numFmtId="0" fontId="2" fillId="0" borderId="14" xfId="61" applyNumberFormat="1" applyFont="1" applyFill="1" applyBorder="1" applyAlignment="1">
      <alignment vertical="center" wrapText="1"/>
      <protection/>
    </xf>
    <xf numFmtId="0" fontId="2" fillId="0" borderId="10" xfId="61" applyNumberFormat="1" applyFont="1" applyFill="1" applyBorder="1" applyAlignment="1">
      <alignment vertical="center" wrapText="1"/>
      <protection/>
    </xf>
    <xf numFmtId="0" fontId="10" fillId="0" borderId="10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46" fillId="0" borderId="15" xfId="61" applyNumberFormat="1" applyFont="1" applyFill="1" applyBorder="1" applyAlignment="1">
      <alignment vertical="top"/>
      <protection/>
    </xf>
    <xf numFmtId="0" fontId="46" fillId="0" borderId="16" xfId="61" applyNumberFormat="1" applyFont="1" applyFill="1" applyBorder="1" applyAlignment="1">
      <alignment vertical="top" wrapText="1"/>
      <protection/>
    </xf>
    <xf numFmtId="0" fontId="6" fillId="0" borderId="17" xfId="0" applyNumberFormat="1" applyFont="1" applyBorder="1" applyAlignment="1">
      <alignment vertical="top" wrapText="1"/>
    </xf>
    <xf numFmtId="0" fontId="6" fillId="0" borderId="18" xfId="0" applyNumberFormat="1" applyFont="1" applyBorder="1" applyAlignment="1">
      <alignment vertical="top" wrapText="1"/>
    </xf>
    <xf numFmtId="0" fontId="47" fillId="0" borderId="0" xfId="61" applyNumberFormat="1" applyFont="1" applyFill="1" applyBorder="1" applyAlignment="1">
      <alignment horizontal="right" vertical="center"/>
      <protection/>
    </xf>
    <xf numFmtId="0" fontId="47" fillId="0" borderId="0" xfId="61" applyFont="1" applyFill="1" applyBorder="1" applyAlignment="1">
      <alignment horizontal="left" vertical="center"/>
      <protection/>
    </xf>
    <xf numFmtId="176" fontId="47" fillId="0" borderId="0" xfId="49" applyFont="1" applyFill="1" applyBorder="1" applyAlignment="1">
      <alignment vertical="center"/>
    </xf>
    <xf numFmtId="0" fontId="47" fillId="0" borderId="0" xfId="61" applyFont="1" applyFill="1" applyBorder="1" applyAlignment="1">
      <alignment horizontal="center" vertical="center"/>
      <protection/>
    </xf>
    <xf numFmtId="0" fontId="48" fillId="0" borderId="0" xfId="61" applyFont="1" applyFill="1" applyBorder="1">
      <alignment vertical="center"/>
      <protection/>
    </xf>
    <xf numFmtId="3" fontId="47" fillId="0" borderId="0" xfId="61" applyNumberFormat="1" applyFont="1" applyFill="1" applyBorder="1">
      <alignment vertical="center"/>
      <protection/>
    </xf>
    <xf numFmtId="0" fontId="47" fillId="0" borderId="0" xfId="61" applyNumberFormat="1" applyFont="1" applyFill="1" applyBorder="1">
      <alignment vertical="center"/>
      <protection/>
    </xf>
    <xf numFmtId="0" fontId="47" fillId="0" borderId="13" xfId="61" applyNumberFormat="1" applyFont="1" applyFill="1" applyBorder="1" applyAlignment="1">
      <alignment horizontal="center" vertical="center"/>
      <protection/>
    </xf>
    <xf numFmtId="176" fontId="47" fillId="0" borderId="0" xfId="49" applyFont="1" applyFill="1" applyBorder="1" applyAlignment="1" applyProtection="1">
      <alignment vertical="center"/>
      <protection/>
    </xf>
    <xf numFmtId="0" fontId="44" fillId="0" borderId="0" xfId="61" applyFont="1" applyAlignment="1">
      <alignment horizontal="left" vertical="center"/>
      <protection/>
    </xf>
    <xf numFmtId="0" fontId="47" fillId="0" borderId="0" xfId="61" applyFont="1" applyAlignment="1">
      <alignment horizontal="left" vertical="center"/>
      <protection/>
    </xf>
    <xf numFmtId="0" fontId="47" fillId="0" borderId="0" xfId="0" applyFont="1" applyFill="1" applyBorder="1" applyAlignment="1">
      <alignment vertical="center"/>
    </xf>
    <xf numFmtId="0" fontId="47" fillId="0" borderId="0" xfId="61" applyNumberFormat="1" applyFont="1" applyFill="1" applyBorder="1" applyAlignment="1">
      <alignment horizontal="left" vertical="center"/>
      <protection/>
    </xf>
    <xf numFmtId="176" fontId="47" fillId="0" borderId="0" xfId="49" applyFont="1" applyFill="1" applyBorder="1" applyAlignment="1" applyProtection="1">
      <alignment horizontal="right" vertical="center"/>
      <protection/>
    </xf>
    <xf numFmtId="0" fontId="49" fillId="0" borderId="0" xfId="0" applyFont="1" applyAlignment="1">
      <alignment vertical="center"/>
    </xf>
    <xf numFmtId="0" fontId="3" fillId="0" borderId="0" xfId="61" applyNumberFormat="1" applyFont="1" applyFill="1" applyBorder="1" applyAlignment="1">
      <alignment horizontal="right" vertical="center"/>
      <protection/>
    </xf>
    <xf numFmtId="0" fontId="2" fillId="0" borderId="11" xfId="61" applyNumberFormat="1" applyFont="1" applyFill="1" applyBorder="1" applyAlignment="1">
      <alignment vertical="center" wrapText="1"/>
      <protection/>
    </xf>
    <xf numFmtId="0" fontId="46" fillId="0" borderId="19" xfId="61" applyNumberFormat="1" applyFont="1" applyFill="1" applyBorder="1" applyAlignment="1">
      <alignment vertical="top" wrapText="1"/>
      <protection/>
    </xf>
    <xf numFmtId="0" fontId="6" fillId="0" borderId="20" xfId="0" applyNumberFormat="1" applyFont="1" applyBorder="1" applyAlignment="1">
      <alignment vertical="top" wrapText="1"/>
    </xf>
    <xf numFmtId="176" fontId="50" fillId="0" borderId="0" xfId="49" applyFont="1" applyFill="1" applyBorder="1" applyAlignment="1" applyProtection="1">
      <alignment vertical="center"/>
      <protection/>
    </xf>
    <xf numFmtId="0" fontId="47" fillId="0" borderId="0" xfId="61" applyFont="1" applyFill="1" applyBorder="1">
      <alignment vertical="center"/>
      <protection/>
    </xf>
    <xf numFmtId="9" fontId="47" fillId="0" borderId="0" xfId="42" applyFont="1" applyFill="1" applyBorder="1" applyAlignment="1" applyProtection="1">
      <alignment vertical="center"/>
      <protection/>
    </xf>
    <xf numFmtId="0" fontId="51" fillId="0" borderId="0" xfId="0" applyFont="1" applyAlignment="1">
      <alignment vertical="center"/>
    </xf>
    <xf numFmtId="0" fontId="44" fillId="0" borderId="0" xfId="61" applyFont="1" applyAlignment="1">
      <alignment horizontal="center" vertical="center"/>
      <protection/>
    </xf>
    <xf numFmtId="0" fontId="52" fillId="0" borderId="0" xfId="0" applyFont="1" applyAlignment="1">
      <alignment horizontal="center" vertical="center"/>
    </xf>
    <xf numFmtId="0" fontId="53" fillId="18" borderId="13" xfId="61" applyFont="1" applyFill="1" applyBorder="1" applyAlignment="1">
      <alignment horizontal="center" vertical="center"/>
      <protection/>
    </xf>
    <xf numFmtId="0" fontId="7" fillId="18" borderId="10" xfId="61" applyFont="1" applyFill="1" applyBorder="1" applyAlignment="1">
      <alignment horizontal="center" vertical="center"/>
      <protection/>
    </xf>
    <xf numFmtId="0" fontId="7" fillId="18" borderId="14" xfId="61" applyFont="1" applyFill="1" applyBorder="1" applyAlignment="1">
      <alignment horizontal="center" vertical="center"/>
      <protection/>
    </xf>
    <xf numFmtId="0" fontId="7" fillId="18" borderId="11" xfId="61" applyFont="1" applyFill="1" applyBorder="1" applyAlignment="1">
      <alignment horizontal="center" vertical="center"/>
      <protection/>
    </xf>
    <xf numFmtId="0" fontId="54" fillId="18" borderId="13" xfId="61" applyFont="1" applyFill="1" applyBorder="1" applyAlignment="1">
      <alignment horizontal="center" vertical="center" shrinkToFit="1"/>
      <protection/>
    </xf>
    <xf numFmtId="0" fontId="0" fillId="0" borderId="14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7" fillId="18" borderId="10" xfId="61" applyNumberFormat="1" applyFont="1" applyFill="1" applyBorder="1" applyAlignment="1">
      <alignment horizontal="center" vertical="center" shrinkToFit="1"/>
      <protection/>
    </xf>
    <xf numFmtId="0" fontId="7" fillId="18" borderId="11" xfId="61" applyNumberFormat="1" applyFont="1" applyFill="1" applyBorder="1" applyAlignment="1">
      <alignment horizontal="center" vertical="center" shrinkToFit="1"/>
      <protection/>
    </xf>
    <xf numFmtId="0" fontId="7" fillId="18" borderId="15" xfId="61" applyNumberFormat="1" applyFont="1" applyFill="1" applyBorder="1" applyAlignment="1">
      <alignment horizontal="center" vertical="center" shrinkToFit="1"/>
      <protection/>
    </xf>
    <xf numFmtId="0" fontId="7" fillId="18" borderId="16" xfId="61" applyNumberFormat="1" applyFont="1" applyFill="1" applyBorder="1" applyAlignment="1">
      <alignment horizontal="center" vertical="center" shrinkToFit="1"/>
      <protection/>
    </xf>
    <xf numFmtId="0" fontId="7" fillId="18" borderId="21" xfId="61" applyNumberFormat="1" applyFont="1" applyFill="1" applyBorder="1" applyAlignment="1">
      <alignment horizontal="center" vertical="center" shrinkToFit="1"/>
      <protection/>
    </xf>
    <xf numFmtId="0" fontId="7" fillId="18" borderId="12" xfId="61" applyNumberFormat="1" applyFont="1" applyFill="1" applyBorder="1" applyAlignment="1">
      <alignment horizontal="center" vertical="center" shrinkToFit="1"/>
      <protection/>
    </xf>
    <xf numFmtId="0" fontId="48" fillId="0" borderId="0" xfId="61" applyFo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0"/>
  <sheetViews>
    <sheetView tabSelected="1" view="pageBreakPreview" zoomScaleSheetLayoutView="100" zoomScalePageLayoutView="0" workbookViewId="0" topLeftCell="A5">
      <selection activeCell="E37" sqref="E37"/>
    </sheetView>
  </sheetViews>
  <sheetFormatPr defaultColWidth="9.00390625" defaultRowHeight="13.5"/>
  <cols>
    <col min="2" max="2" width="4.00390625" style="0" customWidth="1"/>
    <col min="3" max="3" width="8.75390625" style="0" customWidth="1"/>
    <col min="4" max="4" width="6.25390625" style="0" customWidth="1"/>
    <col min="5" max="5" width="15.375" style="8" customWidth="1"/>
    <col min="6" max="6" width="15.375" style="0" customWidth="1"/>
    <col min="7" max="9" width="9.625" style="0" customWidth="1"/>
  </cols>
  <sheetData>
    <row r="1" spans="2:9" s="1" customFormat="1" ht="13.5" customHeight="1">
      <c r="B1" s="9" t="s">
        <v>0</v>
      </c>
      <c r="C1" s="10"/>
      <c r="D1" s="11"/>
      <c r="E1" s="11"/>
      <c r="F1" s="12"/>
      <c r="I1" s="61" t="s">
        <v>1</v>
      </c>
    </row>
    <row r="2" spans="4:7" s="1" customFormat="1" ht="4.5" customHeight="1">
      <c r="D2" s="13"/>
      <c r="E2" s="13"/>
      <c r="F2" s="14"/>
      <c r="G2" s="14"/>
    </row>
    <row r="3" spans="2:9" ht="22.5">
      <c r="B3" s="70" t="s">
        <v>2</v>
      </c>
      <c r="C3" s="70"/>
      <c r="D3" s="70"/>
      <c r="E3" s="70"/>
      <c r="F3" s="70"/>
      <c r="G3" s="70"/>
      <c r="H3" s="70"/>
      <c r="I3" s="70"/>
    </row>
    <row r="4" ht="15.75" customHeight="1"/>
    <row r="5" spans="2:9" s="2" customFormat="1" ht="24" customHeight="1">
      <c r="B5" s="71" t="s">
        <v>3</v>
      </c>
      <c r="C5" s="71"/>
      <c r="D5" s="15"/>
      <c r="E5" s="16"/>
      <c r="G5" s="72" t="s">
        <v>4</v>
      </c>
      <c r="H5" s="73"/>
      <c r="I5" s="74"/>
    </row>
    <row r="6" spans="2:9" s="2" customFormat="1" ht="28.5" customHeight="1">
      <c r="B6" s="75" t="s">
        <v>5</v>
      </c>
      <c r="C6" s="75"/>
      <c r="D6" s="15"/>
      <c r="E6" s="16"/>
      <c r="G6" s="17"/>
      <c r="H6" s="76" t="s">
        <v>6</v>
      </c>
      <c r="I6" s="77"/>
    </row>
    <row r="7" spans="2:5" s="2" customFormat="1" ht="7.5" customHeight="1">
      <c r="B7" s="18"/>
      <c r="C7" s="18"/>
      <c r="D7" s="18"/>
      <c r="E7" s="19"/>
    </row>
    <row r="8" spans="2:5" s="2" customFormat="1" ht="6.75" customHeight="1">
      <c r="B8" s="20"/>
      <c r="C8" s="20"/>
      <c r="D8" s="20"/>
      <c r="E8" s="21"/>
    </row>
    <row r="9" spans="2:9" s="3" customFormat="1" ht="28.5" customHeight="1">
      <c r="B9" s="22" t="s">
        <v>7</v>
      </c>
      <c r="C9" s="23" t="s">
        <v>8</v>
      </c>
      <c r="D9" s="23" t="s">
        <v>9</v>
      </c>
      <c r="E9" s="23" t="s">
        <v>10</v>
      </c>
      <c r="F9" s="23" t="s">
        <v>11</v>
      </c>
      <c r="G9" s="22" t="s">
        <v>12</v>
      </c>
      <c r="H9" s="22" t="s">
        <v>13</v>
      </c>
      <c r="I9" s="22" t="s">
        <v>14</v>
      </c>
    </row>
    <row r="10" spans="2:9" s="4" customFormat="1" ht="28.5" customHeight="1">
      <c r="B10" s="24">
        <v>1</v>
      </c>
      <c r="C10" s="25"/>
      <c r="D10" s="25"/>
      <c r="E10" s="26"/>
      <c r="F10" s="26"/>
      <c r="G10" s="27"/>
      <c r="H10" s="27"/>
      <c r="I10" s="27"/>
    </row>
    <row r="11" spans="2:9" s="4" customFormat="1" ht="28.5" customHeight="1">
      <c r="B11" s="24">
        <v>2</v>
      </c>
      <c r="C11" s="25"/>
      <c r="D11" s="25"/>
      <c r="E11" s="26"/>
      <c r="F11" s="26"/>
      <c r="G11" s="27"/>
      <c r="H11" s="27"/>
      <c r="I11" s="27"/>
    </row>
    <row r="12" spans="2:9" s="4" customFormat="1" ht="28.5" customHeight="1">
      <c r="B12" s="24">
        <v>3</v>
      </c>
      <c r="C12" s="25"/>
      <c r="D12" s="25"/>
      <c r="E12" s="26"/>
      <c r="F12" s="26"/>
      <c r="G12" s="27"/>
      <c r="H12" s="27"/>
      <c r="I12" s="27"/>
    </row>
    <row r="13" spans="2:9" s="4" customFormat="1" ht="28.5" customHeight="1">
      <c r="B13" s="24">
        <v>4</v>
      </c>
      <c r="C13" s="25"/>
      <c r="D13" s="25"/>
      <c r="E13" s="26"/>
      <c r="F13" s="26"/>
      <c r="G13" s="27"/>
      <c r="H13" s="27"/>
      <c r="I13" s="27"/>
    </row>
    <row r="14" spans="2:9" s="4" customFormat="1" ht="28.5" customHeight="1">
      <c r="B14" s="24">
        <v>5</v>
      </c>
      <c r="C14" s="25"/>
      <c r="D14" s="25"/>
      <c r="E14" s="26"/>
      <c r="F14" s="26"/>
      <c r="G14" s="27"/>
      <c r="H14" s="27"/>
      <c r="I14" s="27"/>
    </row>
    <row r="15" spans="2:9" s="4" customFormat="1" ht="28.5" customHeight="1">
      <c r="B15" s="24">
        <v>6</v>
      </c>
      <c r="C15" s="25"/>
      <c r="D15" s="25"/>
      <c r="E15" s="26"/>
      <c r="F15" s="26"/>
      <c r="G15" s="27"/>
      <c r="H15" s="27"/>
      <c r="I15" s="27"/>
    </row>
    <row r="16" spans="2:9" s="4" customFormat="1" ht="28.5" customHeight="1">
      <c r="B16" s="24">
        <v>7</v>
      </c>
      <c r="C16" s="25"/>
      <c r="D16" s="25"/>
      <c r="E16" s="26"/>
      <c r="F16" s="26"/>
      <c r="G16" s="27"/>
      <c r="H16" s="27"/>
      <c r="I16" s="27"/>
    </row>
    <row r="17" spans="2:9" s="4" customFormat="1" ht="28.5" customHeight="1">
      <c r="B17" s="24">
        <v>8</v>
      </c>
      <c r="C17" s="25"/>
      <c r="D17" s="25"/>
      <c r="E17" s="26"/>
      <c r="F17" s="26"/>
      <c r="G17" s="27"/>
      <c r="H17" s="27"/>
      <c r="I17" s="27"/>
    </row>
    <row r="18" spans="2:9" s="4" customFormat="1" ht="28.5" customHeight="1">
      <c r="B18" s="24">
        <v>9</v>
      </c>
      <c r="C18" s="25"/>
      <c r="D18" s="25"/>
      <c r="E18" s="26"/>
      <c r="F18" s="26"/>
      <c r="G18" s="27"/>
      <c r="H18" s="27"/>
      <c r="I18" s="27"/>
    </row>
    <row r="19" spans="2:9" s="4" customFormat="1" ht="28.5" customHeight="1">
      <c r="B19" s="24">
        <v>10</v>
      </c>
      <c r="C19" s="25"/>
      <c r="D19" s="25"/>
      <c r="E19" s="26"/>
      <c r="F19" s="26"/>
      <c r="G19" s="27"/>
      <c r="H19" s="27"/>
      <c r="I19" s="27"/>
    </row>
    <row r="20" spans="2:9" s="4" customFormat="1" ht="28.5" customHeight="1">
      <c r="B20" s="22" t="s">
        <v>15</v>
      </c>
      <c r="C20" s="28"/>
      <c r="D20" s="29"/>
      <c r="E20" s="26"/>
      <c r="F20" s="26"/>
      <c r="G20" s="27"/>
      <c r="H20" s="27"/>
      <c r="I20" s="27"/>
    </row>
    <row r="21" spans="3:9" s="2" customFormat="1" ht="25.5" customHeight="1">
      <c r="C21" s="30"/>
      <c r="F21" s="24" t="s">
        <v>16</v>
      </c>
      <c r="G21" s="31">
        <f>SUM(G10:G20)</f>
        <v>0</v>
      </c>
      <c r="H21" s="31">
        <f>SUM(H10:H20)</f>
        <v>0</v>
      </c>
      <c r="I21" s="31">
        <f>SUM(I10:I20)</f>
        <v>0</v>
      </c>
    </row>
    <row r="22" spans="6:7" s="2" customFormat="1" ht="10.5" customHeight="1">
      <c r="F22" s="32"/>
      <c r="G22" s="33"/>
    </row>
    <row r="23" spans="2:9" s="2" customFormat="1" ht="28.5" customHeight="1">
      <c r="B23" s="78" t="s">
        <v>17</v>
      </c>
      <c r="C23" s="79"/>
      <c r="D23" s="34" t="s">
        <v>18</v>
      </c>
      <c r="E23" s="35"/>
      <c r="F23" s="36" t="s">
        <v>19</v>
      </c>
      <c r="G23" s="37"/>
      <c r="H23" s="37"/>
      <c r="I23" s="62"/>
    </row>
    <row r="24" spans="2:9" s="2" customFormat="1" ht="30" customHeight="1">
      <c r="B24" s="78" t="s">
        <v>20</v>
      </c>
      <c r="C24" s="79"/>
      <c r="D24" s="34" t="s">
        <v>18</v>
      </c>
      <c r="E24" s="35"/>
      <c r="F24" s="37"/>
      <c r="G24" s="37"/>
      <c r="H24" s="37"/>
      <c r="I24" s="62"/>
    </row>
    <row r="25" spans="2:9" s="2" customFormat="1" ht="30" customHeight="1">
      <c r="B25" s="72" t="s">
        <v>21</v>
      </c>
      <c r="C25" s="73"/>
      <c r="D25" s="38"/>
      <c r="E25" s="35"/>
      <c r="F25" s="37"/>
      <c r="G25" s="37"/>
      <c r="H25" s="37"/>
      <c r="I25" s="62"/>
    </row>
    <row r="26" spans="2:9" s="5" customFormat="1" ht="22.5" customHeight="1">
      <c r="B26" s="80" t="s">
        <v>22</v>
      </c>
      <c r="C26" s="81"/>
      <c r="D26" s="39" t="s">
        <v>23</v>
      </c>
      <c r="E26" s="35"/>
      <c r="F26" s="40" t="s">
        <v>24</v>
      </c>
      <c r="G26" s="37"/>
      <c r="H26" s="37"/>
      <c r="I26" s="62"/>
    </row>
    <row r="27" spans="2:9" s="5" customFormat="1" ht="34.5" customHeight="1">
      <c r="B27" s="82"/>
      <c r="C27" s="83"/>
      <c r="D27" s="34" t="s">
        <v>25</v>
      </c>
      <c r="E27" s="41"/>
      <c r="F27" s="37"/>
      <c r="G27" s="37"/>
      <c r="H27" s="37"/>
      <c r="I27" s="62"/>
    </row>
    <row r="28" spans="2:9" s="2" customFormat="1" ht="13.5" customHeight="1">
      <c r="B28" s="80" t="s">
        <v>26</v>
      </c>
      <c r="C28" s="81"/>
      <c r="D28" s="42" t="s">
        <v>27</v>
      </c>
      <c r="E28" s="43"/>
      <c r="F28" s="43"/>
      <c r="G28" s="43"/>
      <c r="H28" s="43"/>
      <c r="I28" s="63"/>
    </row>
    <row r="29" spans="2:9" s="5" customFormat="1" ht="54.75" customHeight="1">
      <c r="B29" s="82"/>
      <c r="C29" s="83"/>
      <c r="D29" s="44"/>
      <c r="E29" s="45"/>
      <c r="F29" s="45"/>
      <c r="G29" s="45"/>
      <c r="H29" s="45"/>
      <c r="I29" s="64"/>
    </row>
    <row r="30" spans="4:5" ht="13.5" customHeight="1">
      <c r="D30" s="46" t="s">
        <v>28</v>
      </c>
      <c r="E30" s="46" t="s">
        <v>29</v>
      </c>
    </row>
    <row r="31" spans="2:8" s="6" customFormat="1" ht="12" customHeight="1">
      <c r="B31" s="47" t="s">
        <v>30</v>
      </c>
      <c r="D31" s="48">
        <v>6</v>
      </c>
      <c r="E31" s="48">
        <v>5000</v>
      </c>
      <c r="F31" s="47" t="s">
        <v>31</v>
      </c>
      <c r="G31" s="49" t="s">
        <v>32</v>
      </c>
      <c r="H31" s="49" t="s">
        <v>33</v>
      </c>
    </row>
    <row r="32" spans="2:8" s="7" customFormat="1" ht="15.75" customHeight="1">
      <c r="B32" s="6"/>
      <c r="C32" s="46" t="s">
        <v>34</v>
      </c>
      <c r="D32" s="50" t="s">
        <v>35</v>
      </c>
      <c r="E32" s="48">
        <f>D31*E31</f>
        <v>30000</v>
      </c>
      <c r="F32" s="47" t="s">
        <v>36</v>
      </c>
      <c r="G32" s="51">
        <v>249450</v>
      </c>
      <c r="H32" s="54">
        <f>ROUNDDOWN(G32/11.5,0)</f>
        <v>21691</v>
      </c>
    </row>
    <row r="33" spans="2:8" s="7" customFormat="1" ht="13.5" customHeight="1">
      <c r="B33" s="6"/>
      <c r="C33" s="52"/>
      <c r="D33" s="50" t="s">
        <v>37</v>
      </c>
      <c r="E33" s="48">
        <v>10</v>
      </c>
      <c r="F33" s="47" t="s">
        <v>38</v>
      </c>
      <c r="G33" s="53">
        <v>3</v>
      </c>
      <c r="H33" s="65"/>
    </row>
    <row r="34" spans="2:8" s="7" customFormat="1" ht="13.5" customHeight="1">
      <c r="B34" s="6"/>
      <c r="C34" s="6"/>
      <c r="D34" s="50" t="s">
        <v>39</v>
      </c>
      <c r="E34" s="48">
        <f>E32*E33</f>
        <v>300000</v>
      </c>
      <c r="F34" s="47"/>
      <c r="G34" s="54">
        <f>G32*G33</f>
        <v>748350</v>
      </c>
      <c r="H34" s="54">
        <f>ROUNDDOWN(G34/11.5,0)</f>
        <v>65073</v>
      </c>
    </row>
    <row r="35" spans="2:8" s="7" customFormat="1" ht="12.75" customHeight="1">
      <c r="B35" s="6"/>
      <c r="C35" s="6"/>
      <c r="D35" s="50" t="s">
        <v>40</v>
      </c>
      <c r="E35" s="54">
        <f>SUM(G21:I21)</f>
        <v>0</v>
      </c>
      <c r="F35" s="55"/>
      <c r="G35" s="6"/>
      <c r="H35" s="66"/>
    </row>
    <row r="36" spans="2:9" s="7" customFormat="1" ht="13.5" customHeight="1">
      <c r="B36" s="57"/>
      <c r="C36" s="6"/>
      <c r="D36" s="84" t="s">
        <v>48</v>
      </c>
      <c r="E36" s="54">
        <f>29450*G33</f>
        <v>88350</v>
      </c>
      <c r="F36" s="47" t="s">
        <v>41</v>
      </c>
      <c r="G36" s="54">
        <f>G34-E37-H34</f>
        <v>294927</v>
      </c>
      <c r="H36" s="49" t="s">
        <v>42</v>
      </c>
      <c r="I36" s="67">
        <f>G36/G34</f>
        <v>0.39410302665864905</v>
      </c>
    </row>
    <row r="37" spans="4:9" ht="19.5">
      <c r="D37" s="58"/>
      <c r="E37" s="59">
        <f>E34+E35+E36</f>
        <v>388350</v>
      </c>
      <c r="H37" s="68" t="s">
        <v>43</v>
      </c>
      <c r="I37" s="69" t="str">
        <f>IF(I36&gt;20%,"OK","NG")</f>
        <v>OK</v>
      </c>
    </row>
    <row r="38" ht="13.5">
      <c r="F38" s="60"/>
    </row>
    <row r="39" ht="13.5">
      <c r="F39" s="60"/>
    </row>
    <row r="40" ht="13.5">
      <c r="F40" s="60"/>
    </row>
  </sheetData>
  <sheetProtection/>
  <mergeCells count="10">
    <mergeCell ref="B24:C24"/>
    <mergeCell ref="B25:C25"/>
    <mergeCell ref="B28:C29"/>
    <mergeCell ref="B26:C27"/>
    <mergeCell ref="B3:I3"/>
    <mergeCell ref="B5:C5"/>
    <mergeCell ref="G5:I5"/>
    <mergeCell ref="B6:C6"/>
    <mergeCell ref="H6:I6"/>
    <mergeCell ref="B23:C23"/>
  </mergeCells>
  <printOptions/>
  <pageMargins left="0.31" right="0.11999999999999998" top="0.75" bottom="0.43000000000000005" header="0.51" footer="0.39"/>
  <pageSetup firstPageNumber="-4105" useFirstPageNumber="1" horizontalDpi="1200" verticalDpi="12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42"/>
  <sheetViews>
    <sheetView view="pageBreakPreview" zoomScaleSheetLayoutView="100" zoomScalePageLayoutView="0" workbookViewId="0" topLeftCell="A46">
      <selection activeCell="K10" sqref="K10"/>
    </sheetView>
  </sheetViews>
  <sheetFormatPr defaultColWidth="9.00390625" defaultRowHeight="13.5"/>
  <cols>
    <col min="2" max="2" width="4.00390625" style="0" customWidth="1"/>
    <col min="3" max="3" width="8.75390625" style="0" customWidth="1"/>
    <col min="4" max="4" width="6.25390625" style="0" customWidth="1"/>
    <col min="5" max="5" width="15.375" style="8" customWidth="1"/>
    <col min="6" max="7" width="15.375" style="0" customWidth="1"/>
    <col min="8" max="10" width="9.625" style="0" customWidth="1"/>
  </cols>
  <sheetData>
    <row r="1" spans="2:10" s="1" customFormat="1" ht="13.5" customHeight="1">
      <c r="B1" s="9" t="s">
        <v>0</v>
      </c>
      <c r="C1" s="10"/>
      <c r="D1" s="11"/>
      <c r="E1" s="11"/>
      <c r="F1" s="12"/>
      <c r="G1" s="12"/>
      <c r="J1" s="61" t="s">
        <v>1</v>
      </c>
    </row>
    <row r="2" spans="4:8" s="1" customFormat="1" ht="4.5" customHeight="1">
      <c r="D2" s="13"/>
      <c r="E2" s="13"/>
      <c r="F2" s="14"/>
      <c r="G2" s="14"/>
      <c r="H2" s="14"/>
    </row>
    <row r="3" spans="2:10" ht="22.5">
      <c r="B3" s="70" t="s">
        <v>2</v>
      </c>
      <c r="C3" s="70"/>
      <c r="D3" s="70"/>
      <c r="E3" s="70"/>
      <c r="F3" s="70"/>
      <c r="G3" s="70"/>
      <c r="H3" s="70"/>
      <c r="I3" s="70"/>
      <c r="J3" s="70"/>
    </row>
    <row r="4" ht="15.75" customHeight="1"/>
    <row r="5" spans="2:10" s="2" customFormat="1" ht="24" customHeight="1">
      <c r="B5" s="71" t="s">
        <v>3</v>
      </c>
      <c r="C5" s="71"/>
      <c r="D5" s="15"/>
      <c r="E5" s="16"/>
      <c r="H5" s="72" t="s">
        <v>4</v>
      </c>
      <c r="I5" s="73"/>
      <c r="J5" s="74"/>
    </row>
    <row r="6" spans="2:10" s="2" customFormat="1" ht="28.5" customHeight="1">
      <c r="B6" s="75" t="s">
        <v>5</v>
      </c>
      <c r="C6" s="75"/>
      <c r="D6" s="15"/>
      <c r="E6" s="16"/>
      <c r="H6" s="17"/>
      <c r="I6" s="76" t="s">
        <v>6</v>
      </c>
      <c r="J6" s="77"/>
    </row>
    <row r="7" spans="2:5" s="2" customFormat="1" ht="7.5" customHeight="1">
      <c r="B7" s="18"/>
      <c r="C7" s="18"/>
      <c r="D7" s="18"/>
      <c r="E7" s="19"/>
    </row>
    <row r="8" spans="2:5" s="2" customFormat="1" ht="6.75" customHeight="1">
      <c r="B8" s="20"/>
      <c r="C8" s="20"/>
      <c r="D8" s="20"/>
      <c r="E8" s="21"/>
    </row>
    <row r="9" spans="2:11" s="3" customFormat="1" ht="28.5" customHeight="1">
      <c r="B9" s="22" t="s">
        <v>7</v>
      </c>
      <c r="C9" s="23" t="s">
        <v>8</v>
      </c>
      <c r="D9" s="23" t="s">
        <v>9</v>
      </c>
      <c r="E9" s="23" t="s">
        <v>10</v>
      </c>
      <c r="F9" s="23" t="s">
        <v>11</v>
      </c>
      <c r="G9" s="23" t="s">
        <v>44</v>
      </c>
      <c r="H9" s="22" t="s">
        <v>12</v>
      </c>
      <c r="I9" s="22" t="s">
        <v>13</v>
      </c>
      <c r="J9" s="22" t="s">
        <v>14</v>
      </c>
      <c r="K9" s="22" t="s">
        <v>45</v>
      </c>
    </row>
    <row r="10" spans="2:11" s="4" customFormat="1" ht="28.5" customHeight="1">
      <c r="B10" s="24">
        <v>1</v>
      </c>
      <c r="C10" s="25"/>
      <c r="D10" s="25"/>
      <c r="E10" s="26"/>
      <c r="F10" s="26"/>
      <c r="G10" s="26"/>
      <c r="H10" s="27"/>
      <c r="I10" s="27"/>
      <c r="J10" s="27"/>
      <c r="K10" s="27">
        <v>7.5</v>
      </c>
    </row>
    <row r="11" spans="2:11" s="4" customFormat="1" ht="28.5" customHeight="1">
      <c r="B11" s="24">
        <v>2</v>
      </c>
      <c r="C11" s="25"/>
      <c r="D11" s="25"/>
      <c r="E11" s="26"/>
      <c r="F11" s="26"/>
      <c r="G11" s="26"/>
      <c r="H11" s="27"/>
      <c r="I11" s="27"/>
      <c r="J11" s="27"/>
      <c r="K11" s="27">
        <v>7.5</v>
      </c>
    </row>
    <row r="12" spans="2:11" s="4" customFormat="1" ht="28.5" customHeight="1">
      <c r="B12" s="24">
        <v>3</v>
      </c>
      <c r="C12" s="25"/>
      <c r="D12" s="25"/>
      <c r="E12" s="26"/>
      <c r="F12" s="26"/>
      <c r="G12" s="26"/>
      <c r="H12" s="27"/>
      <c r="I12" s="27"/>
      <c r="J12" s="27"/>
      <c r="K12" s="27">
        <v>7.5</v>
      </c>
    </row>
    <row r="13" spans="2:11" s="4" customFormat="1" ht="28.5" customHeight="1">
      <c r="B13" s="24">
        <v>4</v>
      </c>
      <c r="C13" s="25"/>
      <c r="D13" s="25"/>
      <c r="E13" s="26"/>
      <c r="F13" s="26"/>
      <c r="G13" s="26"/>
      <c r="H13" s="27"/>
      <c r="I13" s="27"/>
      <c r="J13" s="27"/>
      <c r="K13" s="27">
        <v>7.5</v>
      </c>
    </row>
    <row r="14" spans="2:11" s="4" customFormat="1" ht="28.5" customHeight="1">
      <c r="B14" s="24">
        <v>5</v>
      </c>
      <c r="C14" s="25"/>
      <c r="D14" s="25"/>
      <c r="E14" s="26"/>
      <c r="F14" s="26"/>
      <c r="G14" s="26"/>
      <c r="H14" s="27"/>
      <c r="I14" s="27"/>
      <c r="J14" s="27"/>
      <c r="K14" s="27">
        <v>7.5</v>
      </c>
    </row>
    <row r="15" spans="2:11" s="4" customFormat="1" ht="28.5" customHeight="1">
      <c r="B15" s="24">
        <v>6</v>
      </c>
      <c r="C15" s="25"/>
      <c r="D15" s="25"/>
      <c r="E15" s="26"/>
      <c r="F15" s="26"/>
      <c r="G15" s="26"/>
      <c r="H15" s="27"/>
      <c r="I15" s="27"/>
      <c r="J15" s="27"/>
      <c r="K15" s="27">
        <v>7.5</v>
      </c>
    </row>
    <row r="16" spans="2:11" s="4" customFormat="1" ht="28.5" customHeight="1">
      <c r="B16" s="24">
        <v>7</v>
      </c>
      <c r="C16" s="25"/>
      <c r="D16" s="25"/>
      <c r="E16" s="26"/>
      <c r="F16" s="26"/>
      <c r="G16" s="26"/>
      <c r="H16" s="27"/>
      <c r="I16" s="27"/>
      <c r="J16" s="27"/>
      <c r="K16" s="27">
        <v>7.5</v>
      </c>
    </row>
    <row r="17" spans="2:11" s="4" customFormat="1" ht="28.5" customHeight="1">
      <c r="B17" s="24">
        <v>8</v>
      </c>
      <c r="C17" s="25"/>
      <c r="D17" s="25"/>
      <c r="E17" s="26"/>
      <c r="F17" s="26"/>
      <c r="G17" s="26"/>
      <c r="H17" s="27"/>
      <c r="I17" s="27"/>
      <c r="J17" s="27"/>
      <c r="K17" s="27">
        <v>7.5</v>
      </c>
    </row>
    <row r="18" spans="2:11" s="4" customFormat="1" ht="28.5" customHeight="1">
      <c r="B18" s="24">
        <v>9</v>
      </c>
      <c r="C18" s="25"/>
      <c r="D18" s="25"/>
      <c r="E18" s="26"/>
      <c r="F18" s="26"/>
      <c r="G18" s="26"/>
      <c r="H18" s="27"/>
      <c r="I18" s="27"/>
      <c r="J18" s="27"/>
      <c r="K18" s="27">
        <v>7.5</v>
      </c>
    </row>
    <row r="19" spans="2:11" s="4" customFormat="1" ht="28.5" customHeight="1">
      <c r="B19" s="24">
        <v>10</v>
      </c>
      <c r="C19" s="25"/>
      <c r="D19" s="25"/>
      <c r="E19" s="26"/>
      <c r="F19" s="26"/>
      <c r="G19" s="26"/>
      <c r="H19" s="27"/>
      <c r="I19" s="27"/>
      <c r="J19" s="27"/>
      <c r="K19" s="27">
        <v>7.5</v>
      </c>
    </row>
    <row r="20" spans="2:11" s="4" customFormat="1" ht="28.5" customHeight="1">
      <c r="B20" s="22" t="s">
        <v>15</v>
      </c>
      <c r="C20" s="28"/>
      <c r="D20" s="29"/>
      <c r="E20" s="26"/>
      <c r="F20" s="26"/>
      <c r="G20" s="26"/>
      <c r="H20" s="27"/>
      <c r="I20" s="27"/>
      <c r="J20" s="27"/>
      <c r="K20" s="27">
        <v>7.5</v>
      </c>
    </row>
    <row r="21" spans="3:11" s="2" customFormat="1" ht="25.5" customHeight="1">
      <c r="C21" s="30"/>
      <c r="F21" s="24" t="s">
        <v>16</v>
      </c>
      <c r="G21" s="24"/>
      <c r="H21" s="31">
        <f>SUM(H10:H20)</f>
        <v>0</v>
      </c>
      <c r="I21" s="31">
        <f>SUM(I10:I20)</f>
        <v>0</v>
      </c>
      <c r="J21" s="31">
        <f>SUM(J10:J20)</f>
        <v>0</v>
      </c>
      <c r="K21" s="31">
        <f>SUM(K10:K20)</f>
        <v>82.5</v>
      </c>
    </row>
    <row r="22" spans="6:8" s="2" customFormat="1" ht="10.5" customHeight="1">
      <c r="F22" s="32"/>
      <c r="G22" s="32"/>
      <c r="H22" s="33"/>
    </row>
    <row r="23" spans="2:10" s="2" customFormat="1" ht="28.5" customHeight="1">
      <c r="B23" s="78" t="s">
        <v>17</v>
      </c>
      <c r="C23" s="79"/>
      <c r="D23" s="34" t="s">
        <v>18</v>
      </c>
      <c r="E23" s="35"/>
      <c r="F23" s="36" t="s">
        <v>19</v>
      </c>
      <c r="G23" s="36"/>
      <c r="H23" s="37"/>
      <c r="I23" s="37"/>
      <c r="J23" s="62"/>
    </row>
    <row r="24" spans="2:10" s="2" customFormat="1" ht="30" customHeight="1">
      <c r="B24" s="78" t="s">
        <v>20</v>
      </c>
      <c r="C24" s="79"/>
      <c r="D24" s="34" t="s">
        <v>18</v>
      </c>
      <c r="E24" s="35"/>
      <c r="F24" s="37"/>
      <c r="G24" s="37"/>
      <c r="H24" s="37"/>
      <c r="I24" s="37"/>
      <c r="J24" s="62"/>
    </row>
    <row r="25" spans="2:10" s="2" customFormat="1" ht="30" customHeight="1">
      <c r="B25" s="72" t="s">
        <v>21</v>
      </c>
      <c r="C25" s="73"/>
      <c r="D25" s="38"/>
      <c r="E25" s="35"/>
      <c r="F25" s="37"/>
      <c r="G25" s="37"/>
      <c r="H25" s="37"/>
      <c r="I25" s="37"/>
      <c r="J25" s="62"/>
    </row>
    <row r="26" spans="2:10" s="5" customFormat="1" ht="22.5" customHeight="1">
      <c r="B26" s="80" t="s">
        <v>22</v>
      </c>
      <c r="C26" s="81"/>
      <c r="D26" s="39" t="s">
        <v>23</v>
      </c>
      <c r="E26" s="35"/>
      <c r="F26" s="40" t="s">
        <v>24</v>
      </c>
      <c r="G26" s="40"/>
      <c r="H26" s="37"/>
      <c r="I26" s="37"/>
      <c r="J26" s="62"/>
    </row>
    <row r="27" spans="2:10" s="5" customFormat="1" ht="34.5" customHeight="1">
      <c r="B27" s="82"/>
      <c r="C27" s="83"/>
      <c r="D27" s="34" t="s">
        <v>25</v>
      </c>
      <c r="E27" s="41"/>
      <c r="F27" s="37"/>
      <c r="G27" s="37"/>
      <c r="H27" s="37"/>
      <c r="I27" s="37"/>
      <c r="J27" s="62"/>
    </row>
    <row r="28" spans="2:10" s="2" customFormat="1" ht="13.5" customHeight="1">
      <c r="B28" s="80" t="s">
        <v>26</v>
      </c>
      <c r="C28" s="81"/>
      <c r="D28" s="42" t="s">
        <v>27</v>
      </c>
      <c r="E28" s="43"/>
      <c r="F28" s="43"/>
      <c r="G28" s="43"/>
      <c r="H28" s="43"/>
      <c r="I28" s="43"/>
      <c r="J28" s="63"/>
    </row>
    <row r="29" spans="2:10" s="5" customFormat="1" ht="54.75" customHeight="1">
      <c r="B29" s="82"/>
      <c r="C29" s="83"/>
      <c r="D29" s="44"/>
      <c r="E29" s="45"/>
      <c r="F29" s="45"/>
      <c r="G29" s="45"/>
      <c r="H29" s="45"/>
      <c r="I29" s="45"/>
      <c r="J29" s="64"/>
    </row>
    <row r="30" spans="4:5" ht="13.5" customHeight="1">
      <c r="D30" s="46" t="s">
        <v>28</v>
      </c>
      <c r="E30" s="46" t="s">
        <v>29</v>
      </c>
    </row>
    <row r="31" spans="2:9" s="6" customFormat="1" ht="12" customHeight="1">
      <c r="B31" s="47" t="s">
        <v>30</v>
      </c>
      <c r="D31" s="48">
        <v>6</v>
      </c>
      <c r="E31" s="48">
        <v>5000</v>
      </c>
      <c r="F31" s="47" t="s">
        <v>31</v>
      </c>
      <c r="G31" s="47"/>
      <c r="H31" s="49" t="s">
        <v>32</v>
      </c>
      <c r="I31" s="49" t="s">
        <v>33</v>
      </c>
    </row>
    <row r="32" spans="2:9" s="7" customFormat="1" ht="15.75" customHeight="1">
      <c r="B32" s="6"/>
      <c r="C32" s="46" t="s">
        <v>34</v>
      </c>
      <c r="D32" s="50" t="s">
        <v>35</v>
      </c>
      <c r="E32" s="48">
        <f>D31*E31</f>
        <v>30000</v>
      </c>
      <c r="F32" s="47" t="s">
        <v>36</v>
      </c>
      <c r="G32" s="47"/>
      <c r="H32" s="51">
        <v>249450</v>
      </c>
      <c r="I32" s="54">
        <f>ROUNDDOWN(H32/11.5,0)</f>
        <v>21691</v>
      </c>
    </row>
    <row r="33" spans="2:9" s="7" customFormat="1" ht="13.5" customHeight="1">
      <c r="B33" s="6"/>
      <c r="C33" s="52"/>
      <c r="D33" s="50" t="s">
        <v>37</v>
      </c>
      <c r="E33" s="48">
        <v>10</v>
      </c>
      <c r="F33" s="47" t="s">
        <v>38</v>
      </c>
      <c r="G33" s="47"/>
      <c r="H33" s="53">
        <v>3</v>
      </c>
      <c r="I33" s="65"/>
    </row>
    <row r="34" spans="2:9" s="7" customFormat="1" ht="13.5" customHeight="1">
      <c r="B34" s="6"/>
      <c r="C34" s="6"/>
      <c r="D34" s="50" t="s">
        <v>39</v>
      </c>
      <c r="E34" s="48">
        <f>E32*E33</f>
        <v>300000</v>
      </c>
      <c r="F34" s="47"/>
      <c r="G34" s="47"/>
      <c r="H34" s="54">
        <f>H32*H33</f>
        <v>748350</v>
      </c>
      <c r="I34" s="54">
        <f>ROUNDDOWN(H34/11.5,0)</f>
        <v>65073</v>
      </c>
    </row>
    <row r="35" spans="2:9" s="7" customFormat="1" ht="12.75" customHeight="1">
      <c r="B35" s="6"/>
      <c r="C35" s="6"/>
      <c r="D35" s="50" t="s">
        <v>40</v>
      </c>
      <c r="E35" s="54">
        <f>SUM(H21:J21)</f>
        <v>0</v>
      </c>
      <c r="F35" s="55"/>
      <c r="G35" s="55"/>
      <c r="H35" s="6"/>
      <c r="I35" s="66"/>
    </row>
    <row r="36" spans="2:9" s="7" customFormat="1" ht="12.75" customHeight="1">
      <c r="B36" s="6"/>
      <c r="C36" s="6"/>
      <c r="D36" s="50" t="s">
        <v>46</v>
      </c>
      <c r="E36" s="54">
        <f>K21*1020</f>
        <v>84150</v>
      </c>
      <c r="F36" s="56" t="s">
        <v>47</v>
      </c>
      <c r="G36" s="55"/>
      <c r="H36" s="6"/>
      <c r="I36" s="66"/>
    </row>
    <row r="37" spans="2:9" s="7" customFormat="1" ht="12.75" customHeight="1">
      <c r="B37" s="6"/>
      <c r="C37" s="6"/>
      <c r="D37" s="50"/>
      <c r="E37" s="54"/>
      <c r="F37" s="55"/>
      <c r="G37" s="55"/>
      <c r="H37" s="6"/>
      <c r="I37" s="66"/>
    </row>
    <row r="38" spans="2:10" s="7" customFormat="1" ht="13.5" customHeight="1">
      <c r="B38" s="57"/>
      <c r="C38" s="6"/>
      <c r="D38" s="58"/>
      <c r="E38" s="59">
        <f>E34+E35+E36</f>
        <v>384150</v>
      </c>
      <c r="F38" s="47" t="s">
        <v>41</v>
      </c>
      <c r="G38" s="47"/>
      <c r="H38" s="54">
        <f>H34-E38-I34</f>
        <v>299127</v>
      </c>
      <c r="I38" s="49" t="s">
        <v>42</v>
      </c>
      <c r="J38" s="67">
        <f>H38/H34</f>
        <v>0.3997153738224093</v>
      </c>
    </row>
    <row r="39" spans="9:10" ht="19.5">
      <c r="I39" s="68" t="s">
        <v>43</v>
      </c>
      <c r="J39" s="69" t="str">
        <f>IF(J38&gt;20%,"OK","NG")</f>
        <v>OK</v>
      </c>
    </row>
    <row r="40" spans="6:7" ht="13.5">
      <c r="F40" s="60"/>
      <c r="G40" s="60"/>
    </row>
    <row r="41" spans="6:7" ht="13.5">
      <c r="F41" s="60"/>
      <c r="G41" s="60"/>
    </row>
    <row r="42" spans="6:7" ht="13.5">
      <c r="F42" s="60"/>
      <c r="G42" s="60"/>
    </row>
  </sheetData>
  <sheetProtection/>
  <mergeCells count="10">
    <mergeCell ref="B24:C24"/>
    <mergeCell ref="B25:C25"/>
    <mergeCell ref="B26:C27"/>
    <mergeCell ref="B28:C29"/>
    <mergeCell ref="B3:J3"/>
    <mergeCell ref="B5:C5"/>
    <mergeCell ref="H5:J5"/>
    <mergeCell ref="B6:C6"/>
    <mergeCell ref="I6:J6"/>
    <mergeCell ref="B23:C23"/>
  </mergeCells>
  <printOptions/>
  <pageMargins left="0.31" right="0.11999999999999998" top="0.75" bottom="0.43000000000000005" header="0.51" footer="0.39"/>
  <pageSetup firstPageNumber="-4105" useFirstPageNumber="1" horizontalDpi="1200" verticalDpi="12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Tsuyoshi</dc:creator>
  <cp:keywords/>
  <dc:description/>
  <cp:lastModifiedBy>日本ヨガ連盟　盛岡事務所日本ヨガ連盟　盛岡事務所</cp:lastModifiedBy>
  <cp:lastPrinted>2021-08-24T00:27:50Z</cp:lastPrinted>
  <dcterms:created xsi:type="dcterms:W3CDTF">2009-05-11T06:02:00Z</dcterms:created>
  <dcterms:modified xsi:type="dcterms:W3CDTF">2022-09-06T04:12:30Z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1041-10.8.2.6709</vt:lpwstr>
  </property>
</Properties>
</file>